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'Sheet1'!$A$1:$E$104</definedName>
  </definedNames>
  <calcPr fullCalcOnLoad="1"/>
</workbook>
</file>

<file path=xl/sharedStrings.xml><?xml version="1.0" encoding="utf-8"?>
<sst xmlns="http://schemas.openxmlformats.org/spreadsheetml/2006/main" count="122" uniqueCount="122">
  <si>
    <t>（法第１０条第1項関係）</t>
  </si>
  <si>
    <t>　　　　　　　　　　　　　　　　　　　　　　　　　　　特定非営利活動法人　宮崎文化本舗</t>
  </si>
  <si>
    <t>科目・摘要</t>
  </si>
  <si>
    <t>予算額</t>
  </si>
  <si>
    <t>前年度予算額</t>
  </si>
  <si>
    <t>増　減</t>
  </si>
  <si>
    <t>備　考</t>
  </si>
  <si>
    <t>　Ⅰ　収入の部</t>
  </si>
  <si>
    <t>　　　１　会費収入</t>
  </si>
  <si>
    <t>　　　　　　入会金収入</t>
  </si>
  <si>
    <t>　　　　　　正会員会費収入</t>
  </si>
  <si>
    <t xml:space="preserve">            法人（団体）会員収入</t>
  </si>
  <si>
    <t>　　　２　事業収入</t>
  </si>
  <si>
    <t>　　　　　キネマ館事業収入</t>
  </si>
  <si>
    <t>　　　　　キネマ館会費収入</t>
  </si>
  <si>
    <t>　　　　　みやざきＮＰＯハウス事業収入</t>
  </si>
  <si>
    <t xml:space="preserve">          自然休養村センター自主事業</t>
  </si>
  <si>
    <t>ＪＶ売上金として</t>
  </si>
  <si>
    <t>　　　　　みやざきアートセンター自主事業収入</t>
  </si>
  <si>
    <t>　　　　　その他</t>
  </si>
  <si>
    <t>　　　３　補助金等収入</t>
  </si>
  <si>
    <t>　　　　　　補助金等収入</t>
  </si>
  <si>
    <t>芸術文化振興基金</t>
  </si>
  <si>
    <t>地域再生ソーシャル・アントレプレナー育成事業</t>
  </si>
  <si>
    <t>宮崎県ＮＰＯ活動支援センター事業</t>
  </si>
  <si>
    <t>地域新成長産業創出促進事業</t>
  </si>
  <si>
    <t>　　　　　　受託金収入</t>
  </si>
  <si>
    <t>宮崎映画祭実行委員会</t>
  </si>
  <si>
    <t>てるはの森の会事務局運営</t>
  </si>
  <si>
    <t>萩の台公園指定管理業務</t>
  </si>
  <si>
    <t>緊急雇用対策綾町照葉樹林文化推進業務</t>
  </si>
  <si>
    <t>緊急雇用対策フィルムコミッション機能充実業務</t>
  </si>
  <si>
    <t>緊急雇用対策みやざきドゥタンク事業</t>
  </si>
  <si>
    <t>みやざきアートセンター指定管理業務</t>
  </si>
  <si>
    <t>　　　　　　その他</t>
  </si>
  <si>
    <t>その他の受託事業</t>
  </si>
  <si>
    <t>　　　４　寄付金収入</t>
  </si>
  <si>
    <t>会員等からの寄付金</t>
  </si>
  <si>
    <t>　　　５　雑収入　</t>
  </si>
  <si>
    <t>受取手数料・受取利息／自販機手数料・コピー機使用料金等</t>
  </si>
  <si>
    <t>　　　６　借入金収入</t>
  </si>
  <si>
    <t>　　　７　特定預金取崩収入</t>
  </si>
  <si>
    <t>　　　８　繰入金収入</t>
  </si>
  <si>
    <t>　　　　　当期収入合計（Ａ）</t>
  </si>
  <si>
    <t xml:space="preserve">         前期繰越収支差額</t>
  </si>
  <si>
    <t>　　　　　収入合計（Ｂ）</t>
  </si>
  <si>
    <t>　Ⅱ　支出の部</t>
  </si>
  <si>
    <t>　　　１　事業費</t>
  </si>
  <si>
    <t>　　　　　　キネマ館事業費</t>
  </si>
  <si>
    <t>　　　　　　みやざきＮＰＯハウス事業</t>
  </si>
  <si>
    <t>JVとして計上</t>
  </si>
  <si>
    <t>　　　　　　みやざき国際ストリート音楽祭2010</t>
  </si>
  <si>
    <t>　　　　　　その他の事業</t>
  </si>
  <si>
    <t xml:space="preserve">            宮崎映画祭実行委員会</t>
  </si>
  <si>
    <t xml:space="preserve">            てるはの森の会事務局運営</t>
  </si>
  <si>
    <t xml:space="preserve">            宮崎県ＮＰＯ活動支援センター事業</t>
  </si>
  <si>
    <t xml:space="preserve">            萩の台公園指定管理業務</t>
  </si>
  <si>
    <t>　　　　　　自然休養村センター指定管理業務</t>
  </si>
  <si>
    <t xml:space="preserve">            平成２２年度二酸化炭素排出抑制対策事業</t>
  </si>
  <si>
    <t>　　　　　　みやざきアートセンター指定管理業務</t>
  </si>
  <si>
    <t xml:space="preserve">              地域再生ソーシャル・アントレプレナー育成事業</t>
  </si>
  <si>
    <t>　　　　　　地域新成長産業創出促進事業</t>
  </si>
  <si>
    <t xml:space="preserve">            緊急雇用対策みやざきドゥタンク事業</t>
  </si>
  <si>
    <t xml:space="preserve">            緊急雇用対策綾町照葉樹林文化推進業務</t>
  </si>
  <si>
    <r>
      <t xml:space="preserve">            </t>
    </r>
    <r>
      <rPr>
        <sz val="8"/>
        <rFont val="HG明朝B"/>
        <family val="1"/>
      </rPr>
      <t>緊急雇用対策フィルムコミッション機能充実業務</t>
    </r>
  </si>
  <si>
    <t>　　　２　管理費</t>
  </si>
  <si>
    <t>　　　　　　給与手当</t>
  </si>
  <si>
    <t>一部受託事業の人件費分を含む</t>
  </si>
  <si>
    <t>　　　　　　保険料</t>
  </si>
  <si>
    <t>　　　　　　福利厚生費</t>
  </si>
  <si>
    <t>　　　　　　法定福利費</t>
  </si>
  <si>
    <t>　　　　　　旅費交通費</t>
  </si>
  <si>
    <t>　　　　　　運搬費</t>
  </si>
  <si>
    <t>　　　　　　消耗品費</t>
  </si>
  <si>
    <t>　　　　　　事務用品費</t>
  </si>
  <si>
    <t>　　　　　　賃借料</t>
  </si>
  <si>
    <t>　　　　　　水道光熱費</t>
  </si>
  <si>
    <t>　　　　　　会議費</t>
  </si>
  <si>
    <t>　　　　　　家賃</t>
  </si>
  <si>
    <t>　　　　　　租税公課</t>
  </si>
  <si>
    <t>課税収入分に対する支払消費税ほか</t>
  </si>
  <si>
    <t>　　　　　　通信費</t>
  </si>
  <si>
    <t>　　　　　　支払手数料</t>
  </si>
  <si>
    <t>　　　　　　接待交際費</t>
  </si>
  <si>
    <t>　　　　　　広告宣伝費</t>
  </si>
  <si>
    <t>受託事業の広告宣伝費を含む</t>
  </si>
  <si>
    <t>　　　　　　減価償却費</t>
  </si>
  <si>
    <t>　　　　　　印刷製本費</t>
  </si>
  <si>
    <t>事業費に計上</t>
  </si>
  <si>
    <t>　　　　　　外注費</t>
  </si>
  <si>
    <t>　　　　　　車両費</t>
  </si>
  <si>
    <t>自然休養村センター　マイクロバスはJVで計上</t>
  </si>
  <si>
    <t>　　　　　　雑費</t>
  </si>
  <si>
    <t>　　　　　　修繕費</t>
  </si>
  <si>
    <t>　　　　　　保守管理費</t>
  </si>
  <si>
    <t>　　　　　　支払報酬</t>
  </si>
  <si>
    <t>外部講師謝金として</t>
  </si>
  <si>
    <t>　　　　　　リース料</t>
  </si>
  <si>
    <t>　　　　　　支払利息</t>
  </si>
  <si>
    <t>　　　　　　※一般管理費既計上相殺分</t>
  </si>
  <si>
    <t>各事業費での計上分を相殺</t>
  </si>
  <si>
    <t>　　３　繰入金支出</t>
  </si>
  <si>
    <t>　　４　借入金返済支出</t>
  </si>
  <si>
    <t>　　　　長期借入金返済</t>
  </si>
  <si>
    <t xml:space="preserve">         　短期借入金返済</t>
  </si>
  <si>
    <t>　　５　予備費</t>
  </si>
  <si>
    <t>　当期支出合計（Ｃ）</t>
  </si>
  <si>
    <t xml:space="preserve">  当期支出差額　（Ａ）-（Ｃ）</t>
  </si>
  <si>
    <t xml:space="preserve">  次期繰越収支差額　（Ｂ）-（Ｃ）</t>
  </si>
  <si>
    <t>平成23度収支予算書</t>
  </si>
  <si>
    <t>（平成23年4月1日から平成24年3月31日まで）</t>
  </si>
  <si>
    <t>団体会員　　5団体</t>
  </si>
  <si>
    <t>正会員16名</t>
  </si>
  <si>
    <t>自然休養村委託費</t>
  </si>
  <si>
    <t>　　　　　　寄付金</t>
  </si>
  <si>
    <t>平成23年度二酸化炭素排出抑制対策事業</t>
  </si>
  <si>
    <t>日本財団</t>
  </si>
  <si>
    <t>　　　　　　新聞図書費</t>
  </si>
  <si>
    <t>　　　　　　こども温暖化防止活動推進員事業</t>
  </si>
  <si>
    <t>　　　　　　協働推進のための職員研修事業</t>
  </si>
  <si>
    <t>こども温暖化防止活動推進員事業</t>
  </si>
  <si>
    <t>協働推進のための職員研修事業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</si>
</sst>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△ &quot;#,##0"/>
  </numFmts>
  <fonts count="47">
    <font>
      <sz val="11"/>
      <name val="ＭＳ Ｐゴシック"/>
      <family val="3"/>
    </font>
    <font>
      <sz val="8"/>
      <name val="HG明朝B"/>
      <family val="1"/>
    </font>
    <font>
      <sz val="22"/>
      <name val="ＭＳ Ｐゴシック"/>
      <family val="3"/>
    </font>
    <font>
      <sz val="11"/>
      <name val="HG明朝B"/>
      <family val="1"/>
    </font>
    <font>
      <sz val="12"/>
      <name val="HG明朝B"/>
      <family val="1"/>
    </font>
    <font>
      <sz val="12"/>
      <name val="ＭＳ Ｐゴシック"/>
      <family val="3"/>
    </font>
    <font>
      <sz val="10"/>
      <name val="HG明朝B"/>
      <family val="1"/>
    </font>
    <font>
      <sz val="10"/>
      <name val="ＭＳ Ｐゴシック"/>
      <family val="3"/>
    </font>
    <font>
      <sz val="10"/>
      <name val="HG創英角ｺﾞｼｯｸUB"/>
      <family val="3"/>
    </font>
    <font>
      <b/>
      <sz val="10"/>
      <name val="HG創英角ｺﾞｼｯｸUB"/>
      <family val="3"/>
    </font>
    <font>
      <b/>
      <sz val="10"/>
      <name val="HGPｺﾞｼｯｸE"/>
      <family val="3"/>
    </font>
    <font>
      <sz val="22"/>
      <name val="HG明朝B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6" fillId="0" borderId="10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/>
    </xf>
    <xf numFmtId="177" fontId="6" fillId="0" borderId="26" xfId="0" applyNumberFormat="1" applyFont="1" applyBorder="1" applyAlignment="1">
      <alignment/>
    </xf>
    <xf numFmtId="177" fontId="6" fillId="0" borderId="27" xfId="0" applyNumberFormat="1" applyFont="1" applyBorder="1" applyAlignment="1">
      <alignment/>
    </xf>
    <xf numFmtId="177" fontId="6" fillId="0" borderId="28" xfId="0" applyNumberFormat="1" applyFont="1" applyBorder="1" applyAlignment="1">
      <alignment/>
    </xf>
    <xf numFmtId="177" fontId="6" fillId="0" borderId="29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Alignment="1">
      <alignment/>
    </xf>
    <xf numFmtId="176" fontId="6" fillId="0" borderId="25" xfId="0" applyNumberFormat="1" applyFont="1" applyFill="1" applyBorder="1" applyAlignment="1">
      <alignment vertical="center"/>
    </xf>
    <xf numFmtId="0" fontId="6" fillId="0" borderId="15" xfId="0" applyFont="1" applyBorder="1" applyAlignment="1">
      <alignment shrinkToFit="1"/>
    </xf>
    <xf numFmtId="0" fontId="8" fillId="0" borderId="11" xfId="0" applyFont="1" applyBorder="1" applyAlignment="1">
      <alignment/>
    </xf>
    <xf numFmtId="176" fontId="9" fillId="0" borderId="25" xfId="0" applyNumberFormat="1" applyFont="1" applyFill="1" applyBorder="1" applyAlignment="1">
      <alignment vertical="center"/>
    </xf>
    <xf numFmtId="0" fontId="6" fillId="0" borderId="15" xfId="0" applyFont="1" applyBorder="1" applyAlignment="1">
      <alignment vertical="center" shrinkToFit="1"/>
    </xf>
    <xf numFmtId="0" fontId="6" fillId="0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 shrinkToFit="1"/>
    </xf>
    <xf numFmtId="176" fontId="6" fillId="0" borderId="15" xfId="0" applyNumberFormat="1" applyFont="1" applyFill="1" applyBorder="1" applyAlignment="1">
      <alignment shrinkToFit="1"/>
    </xf>
    <xf numFmtId="176" fontId="6" fillId="0" borderId="30" xfId="0" applyNumberFormat="1" applyFont="1" applyFill="1" applyBorder="1" applyAlignment="1">
      <alignment/>
    </xf>
    <xf numFmtId="176" fontId="10" fillId="0" borderId="2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vertical="center"/>
    </xf>
    <xf numFmtId="0" fontId="6" fillId="0" borderId="31" xfId="0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76" fontId="6" fillId="0" borderId="27" xfId="0" applyNumberFormat="1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7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176" fontId="6" fillId="0" borderId="0" xfId="0" applyNumberFormat="1" applyFont="1" applyFill="1" applyBorder="1" applyAlignment="1">
      <alignment vertical="center"/>
    </xf>
    <xf numFmtId="0" fontId="6" fillId="0" borderId="31" xfId="0" applyFont="1" applyBorder="1" applyAlignment="1">
      <alignment shrinkToFit="1"/>
    </xf>
    <xf numFmtId="0" fontId="11" fillId="0" borderId="0" xfId="0" applyFont="1" applyAlignment="1">
      <alignment horizontal="center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6" fontId="6" fillId="0" borderId="28" xfId="0" applyNumberFormat="1" applyFont="1" applyFill="1" applyBorder="1" applyAlignment="1">
      <alignment/>
    </xf>
    <xf numFmtId="176" fontId="6" fillId="0" borderId="29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view="pageBreakPreview" zoomScaleNormal="75" zoomScaleSheetLayoutView="100" zoomScalePageLayoutView="0" workbookViewId="0" topLeftCell="A73">
      <selection activeCell="C27" sqref="C27"/>
    </sheetView>
  </sheetViews>
  <sheetFormatPr defaultColWidth="9.00390625" defaultRowHeight="13.5"/>
  <cols>
    <col min="1" max="1" width="47.125" style="0" bestFit="1" customWidth="1"/>
    <col min="2" max="3" width="18.125" style="8" customWidth="1"/>
    <col min="4" max="4" width="18.125" style="35" customWidth="1"/>
    <col min="5" max="5" width="53.00390625" style="0" bestFit="1" customWidth="1"/>
  </cols>
  <sheetData>
    <row r="1" spans="1:5" s="4" customFormat="1" ht="12.75" customHeight="1">
      <c r="A1" s="3" t="s">
        <v>0</v>
      </c>
      <c r="B1" s="5"/>
      <c r="C1" s="5"/>
      <c r="D1" s="26"/>
      <c r="E1" s="3"/>
    </row>
    <row r="2" spans="1:5" ht="4.5" customHeight="1">
      <c r="A2" s="2"/>
      <c r="B2" s="6"/>
      <c r="C2" s="6"/>
      <c r="D2" s="27"/>
      <c r="E2" s="2"/>
    </row>
    <row r="3" spans="1:5" s="1" customFormat="1" ht="25.5">
      <c r="A3" s="63" t="s">
        <v>109</v>
      </c>
      <c r="B3" s="63"/>
      <c r="C3" s="63"/>
      <c r="D3" s="63"/>
      <c r="E3" s="63"/>
    </row>
    <row r="4" spans="1:5" ht="12.75" customHeight="1">
      <c r="A4" s="65" t="s">
        <v>110</v>
      </c>
      <c r="B4" s="65"/>
      <c r="C4" s="65"/>
      <c r="D4" s="65"/>
      <c r="E4" s="65"/>
    </row>
    <row r="5" spans="1:5" ht="12.75" customHeight="1">
      <c r="A5" s="64" t="s">
        <v>1</v>
      </c>
      <c r="B5" s="64"/>
      <c r="C5" s="64"/>
      <c r="D5" s="64"/>
      <c r="E5" s="64"/>
    </row>
    <row r="6" spans="1:5" s="11" customFormat="1" ht="13.5" customHeight="1">
      <c r="A6" s="14" t="s">
        <v>2</v>
      </c>
      <c r="B6" s="9" t="s">
        <v>3</v>
      </c>
      <c r="C6" s="9" t="s">
        <v>4</v>
      </c>
      <c r="D6" s="28" t="s">
        <v>5</v>
      </c>
      <c r="E6" s="18" t="s">
        <v>6</v>
      </c>
    </row>
    <row r="7" spans="1:5" s="11" customFormat="1" ht="13.5" customHeight="1">
      <c r="A7" s="12" t="s">
        <v>7</v>
      </c>
      <c r="B7" s="36"/>
      <c r="C7" s="36"/>
      <c r="D7" s="29"/>
      <c r="E7" s="16"/>
    </row>
    <row r="8" spans="1:5" s="10" customFormat="1" ht="13.5" customHeight="1">
      <c r="A8" s="38" t="s">
        <v>8</v>
      </c>
      <c r="B8" s="39">
        <f>SUM(B9:B11)</f>
        <v>194000</v>
      </c>
      <c r="C8" s="39">
        <f>SUM(C9:C11)</f>
        <v>296000</v>
      </c>
      <c r="D8" s="29"/>
      <c r="E8" s="16"/>
    </row>
    <row r="9" spans="1:5" s="10" customFormat="1" ht="13.5" customHeight="1">
      <c r="A9" s="12" t="s">
        <v>9</v>
      </c>
      <c r="B9" s="36">
        <v>0</v>
      </c>
      <c r="C9" s="36"/>
      <c r="D9" s="29">
        <f>B9-C9</f>
        <v>0</v>
      </c>
      <c r="E9" s="16"/>
    </row>
    <row r="10" spans="1:5" s="10" customFormat="1" ht="13.5" customHeight="1">
      <c r="A10" s="12" t="s">
        <v>10</v>
      </c>
      <c r="B10" s="36">
        <v>144000</v>
      </c>
      <c r="C10" s="36">
        <v>216000</v>
      </c>
      <c r="D10" s="29">
        <f>B10-C10</f>
        <v>-72000</v>
      </c>
      <c r="E10" s="16" t="s">
        <v>112</v>
      </c>
    </row>
    <row r="11" spans="1:5" s="10" customFormat="1" ht="13.5" customHeight="1">
      <c r="A11" s="12" t="s">
        <v>11</v>
      </c>
      <c r="B11" s="36">
        <v>50000</v>
      </c>
      <c r="C11" s="36">
        <v>80000</v>
      </c>
      <c r="D11" s="29">
        <f>B11-C11</f>
        <v>-30000</v>
      </c>
      <c r="E11" s="16" t="s">
        <v>111</v>
      </c>
    </row>
    <row r="12" spans="1:5" s="10" customFormat="1" ht="13.5" customHeight="1">
      <c r="A12" s="38" t="s">
        <v>12</v>
      </c>
      <c r="B12" s="39">
        <f>SUM(B13:B18)</f>
        <v>90400000</v>
      </c>
      <c r="C12" s="39">
        <f>SUM(C13:C18)</f>
        <v>94860000</v>
      </c>
      <c r="D12" s="29"/>
      <c r="E12" s="37"/>
    </row>
    <row r="13" spans="1:5" s="10" customFormat="1" ht="13.5" customHeight="1">
      <c r="A13" s="12" t="s">
        <v>13</v>
      </c>
      <c r="B13" s="36">
        <v>35000000</v>
      </c>
      <c r="C13" s="36">
        <v>38000000</v>
      </c>
      <c r="D13" s="29">
        <f aca="true" t="shared" si="0" ref="D13:D24">B13-C13</f>
        <v>-3000000</v>
      </c>
      <c r="E13" s="37"/>
    </row>
    <row r="14" spans="1:5" s="10" customFormat="1" ht="13.5" customHeight="1">
      <c r="A14" s="12" t="s">
        <v>14</v>
      </c>
      <c r="B14" s="36">
        <v>400000</v>
      </c>
      <c r="C14" s="36">
        <v>360000</v>
      </c>
      <c r="D14" s="29">
        <f t="shared" si="0"/>
        <v>40000</v>
      </c>
      <c r="E14" s="37"/>
    </row>
    <row r="15" spans="1:5" s="10" customFormat="1" ht="13.5" customHeight="1">
      <c r="A15" s="12" t="s">
        <v>15</v>
      </c>
      <c r="B15" s="36">
        <v>6000000</v>
      </c>
      <c r="C15" s="36">
        <v>6300000</v>
      </c>
      <c r="D15" s="29">
        <f t="shared" si="0"/>
        <v>-300000</v>
      </c>
      <c r="E15" s="37"/>
    </row>
    <row r="16" spans="1:5" s="10" customFormat="1" ht="13.5" customHeight="1">
      <c r="A16" s="12" t="s">
        <v>16</v>
      </c>
      <c r="B16" s="36">
        <v>16000000</v>
      </c>
      <c r="C16" s="36">
        <v>4200000</v>
      </c>
      <c r="D16" s="29">
        <f t="shared" si="0"/>
        <v>11800000</v>
      </c>
      <c r="E16" s="40" t="s">
        <v>17</v>
      </c>
    </row>
    <row r="17" spans="1:5" s="10" customFormat="1" ht="13.5" customHeight="1">
      <c r="A17" s="12" t="s">
        <v>18</v>
      </c>
      <c r="B17" s="36">
        <v>32000000</v>
      </c>
      <c r="C17" s="36">
        <v>45000000</v>
      </c>
      <c r="D17" s="29">
        <f t="shared" si="0"/>
        <v>-13000000</v>
      </c>
      <c r="E17" s="40"/>
    </row>
    <row r="18" spans="1:5" s="10" customFormat="1" ht="13.5" customHeight="1">
      <c r="A18" s="12" t="s">
        <v>19</v>
      </c>
      <c r="B18" s="36">
        <v>1000000</v>
      </c>
      <c r="C18" s="36">
        <v>1000000</v>
      </c>
      <c r="D18" s="29">
        <f t="shared" si="0"/>
        <v>0</v>
      </c>
      <c r="E18" s="40"/>
    </row>
    <row r="19" spans="1:5" s="10" customFormat="1" ht="13.5" customHeight="1">
      <c r="A19" s="38" t="s">
        <v>20</v>
      </c>
      <c r="B19" s="39">
        <f>SUM(B20:B25)</f>
        <v>40094000</v>
      </c>
      <c r="C19" s="39">
        <f>SUM(C20:C25)</f>
        <v>35335000</v>
      </c>
      <c r="D19" s="29">
        <f t="shared" si="0"/>
        <v>4759000</v>
      </c>
      <c r="E19" s="37"/>
    </row>
    <row r="20" spans="1:5" s="10" customFormat="1" ht="13.5" customHeight="1">
      <c r="A20" s="12" t="s">
        <v>21</v>
      </c>
      <c r="B20" s="36">
        <v>8000000</v>
      </c>
      <c r="C20" s="36">
        <v>10000000</v>
      </c>
      <c r="D20" s="29">
        <f t="shared" si="0"/>
        <v>-2000000</v>
      </c>
      <c r="E20" s="37" t="s">
        <v>115</v>
      </c>
    </row>
    <row r="21" spans="1:5" s="10" customFormat="1" ht="13.5" customHeight="1">
      <c r="A21" s="12"/>
      <c r="B21" s="36">
        <v>2700000</v>
      </c>
      <c r="C21" s="36">
        <v>2100000</v>
      </c>
      <c r="D21" s="29">
        <f t="shared" si="0"/>
        <v>600000</v>
      </c>
      <c r="E21" s="37" t="s">
        <v>22</v>
      </c>
    </row>
    <row r="22" spans="1:5" s="10" customFormat="1" ht="13.5" customHeight="1">
      <c r="A22" s="12"/>
      <c r="B22" s="36">
        <v>16744000</v>
      </c>
      <c r="C22" s="36">
        <v>11335000</v>
      </c>
      <c r="D22" s="29">
        <f t="shared" si="0"/>
        <v>5409000</v>
      </c>
      <c r="E22" s="37" t="s">
        <v>23</v>
      </c>
    </row>
    <row r="23" spans="1:5" s="10" customFormat="1" ht="13.5" customHeight="1">
      <c r="A23" s="12"/>
      <c r="B23" s="36">
        <v>5000000</v>
      </c>
      <c r="C23" s="36">
        <v>5000000</v>
      </c>
      <c r="D23" s="29">
        <f t="shared" si="0"/>
        <v>0</v>
      </c>
      <c r="E23" s="37" t="s">
        <v>24</v>
      </c>
    </row>
    <row r="24" spans="1:5" s="10" customFormat="1" ht="13.5" customHeight="1">
      <c r="A24" s="12"/>
      <c r="B24" s="36">
        <v>6650000</v>
      </c>
      <c r="C24" s="36">
        <v>6900000</v>
      </c>
      <c r="D24" s="29">
        <f t="shared" si="0"/>
        <v>-250000</v>
      </c>
      <c r="E24" s="37" t="s">
        <v>25</v>
      </c>
    </row>
    <row r="25" spans="1:5" s="10" customFormat="1" ht="13.5" customHeight="1">
      <c r="A25" s="12"/>
      <c r="B25" s="36">
        <v>1000000</v>
      </c>
      <c r="C25" s="36"/>
      <c r="D25" s="29"/>
      <c r="E25" s="37" t="s">
        <v>116</v>
      </c>
    </row>
    <row r="26" spans="1:5" s="10" customFormat="1" ht="13.5" customHeight="1">
      <c r="A26" s="42" t="s">
        <v>26</v>
      </c>
      <c r="B26" s="39">
        <f>SUM(B28:B37)</f>
        <v>119979000</v>
      </c>
      <c r="C26" s="39">
        <f>SUM(C27:C37)</f>
        <v>87962150</v>
      </c>
      <c r="D26" s="29">
        <f aca="true" t="shared" si="1" ref="D26:D34">B26-C26</f>
        <v>32016850</v>
      </c>
      <c r="E26" s="37"/>
    </row>
    <row r="27" spans="1:5" s="10" customFormat="1" ht="13.5" customHeight="1">
      <c r="A27" s="42"/>
      <c r="B27" s="39"/>
      <c r="C27" s="36">
        <v>700000</v>
      </c>
      <c r="D27" s="29"/>
      <c r="E27" s="37" t="s">
        <v>120</v>
      </c>
    </row>
    <row r="28" spans="1:5" s="10" customFormat="1" ht="13.5" customHeight="1">
      <c r="A28" s="43"/>
      <c r="B28" s="36">
        <v>2600000</v>
      </c>
      <c r="C28" s="36">
        <v>2600000</v>
      </c>
      <c r="D28" s="29">
        <f t="shared" si="1"/>
        <v>0</v>
      </c>
      <c r="E28" s="41" t="s">
        <v>27</v>
      </c>
    </row>
    <row r="29" spans="1:5" s="10" customFormat="1" ht="13.5" customHeight="1">
      <c r="A29" s="43"/>
      <c r="B29" s="36">
        <v>2000000</v>
      </c>
      <c r="C29" s="36">
        <v>2000000</v>
      </c>
      <c r="D29" s="29">
        <f t="shared" si="1"/>
        <v>0</v>
      </c>
      <c r="E29" s="41" t="s">
        <v>28</v>
      </c>
    </row>
    <row r="30" spans="1:5" s="10" customFormat="1" ht="13.5" customHeight="1">
      <c r="A30" s="43"/>
      <c r="B30" s="36">
        <v>2625000</v>
      </c>
      <c r="C30" s="36">
        <v>2600000</v>
      </c>
      <c r="D30" s="29">
        <f t="shared" si="1"/>
        <v>25000</v>
      </c>
      <c r="E30" s="41" t="s">
        <v>29</v>
      </c>
    </row>
    <row r="31" spans="1:5" s="10" customFormat="1" ht="13.5" customHeight="1">
      <c r="A31" s="43"/>
      <c r="B31" s="36"/>
      <c r="C31" s="36">
        <v>1513000</v>
      </c>
      <c r="D31" s="29"/>
      <c r="E31" s="41" t="s">
        <v>121</v>
      </c>
    </row>
    <row r="32" spans="1:5" s="10" customFormat="1" ht="13.5" customHeight="1">
      <c r="A32" s="43"/>
      <c r="B32" s="36">
        <v>4100000</v>
      </c>
      <c r="C32" s="36">
        <v>4100000</v>
      </c>
      <c r="D32" s="29">
        <f t="shared" si="1"/>
        <v>0</v>
      </c>
      <c r="E32" s="41" t="s">
        <v>30</v>
      </c>
    </row>
    <row r="33" spans="1:5" s="10" customFormat="1" ht="13.5" customHeight="1">
      <c r="A33" s="43"/>
      <c r="B33" s="36">
        <v>5005000</v>
      </c>
      <c r="C33" s="36">
        <v>5005000</v>
      </c>
      <c r="D33" s="29">
        <f t="shared" si="1"/>
        <v>0</v>
      </c>
      <c r="E33" s="41" t="s">
        <v>31</v>
      </c>
    </row>
    <row r="34" spans="1:5" s="10" customFormat="1" ht="13.5" customHeight="1">
      <c r="A34" s="43"/>
      <c r="B34" s="36">
        <v>27449000</v>
      </c>
      <c r="C34" s="36">
        <v>21444150</v>
      </c>
      <c r="D34" s="29">
        <f t="shared" si="1"/>
        <v>6004850</v>
      </c>
      <c r="E34" s="41" t="s">
        <v>32</v>
      </c>
    </row>
    <row r="35" spans="1:5" s="10" customFormat="1" ht="13.5" customHeight="1">
      <c r="A35" s="43"/>
      <c r="B35" s="36">
        <v>70000000</v>
      </c>
      <c r="C35" s="36">
        <v>46000000</v>
      </c>
      <c r="D35" s="29">
        <f aca="true" t="shared" si="2" ref="D35:D42">B35-C35</f>
        <v>24000000</v>
      </c>
      <c r="E35" s="41" t="s">
        <v>33</v>
      </c>
    </row>
    <row r="36" spans="1:5" s="10" customFormat="1" ht="13.5" customHeight="1">
      <c r="A36" s="43" t="s">
        <v>34</v>
      </c>
      <c r="B36" s="36">
        <v>2000000</v>
      </c>
      <c r="C36" s="36">
        <v>2000000</v>
      </c>
      <c r="D36" s="29">
        <f t="shared" si="2"/>
        <v>0</v>
      </c>
      <c r="E36" s="44" t="s">
        <v>35</v>
      </c>
    </row>
    <row r="37" spans="1:5" s="10" customFormat="1" ht="13.5" customHeight="1">
      <c r="A37" s="43"/>
      <c r="B37" s="36">
        <v>4200000</v>
      </c>
      <c r="C37" s="36"/>
      <c r="D37" s="29"/>
      <c r="E37" s="44" t="s">
        <v>113</v>
      </c>
    </row>
    <row r="38" spans="1:5" s="10" customFormat="1" ht="13.5" customHeight="1">
      <c r="A38" s="43" t="s">
        <v>36</v>
      </c>
      <c r="B38" s="36">
        <v>420000</v>
      </c>
      <c r="C38" s="36">
        <v>50000</v>
      </c>
      <c r="D38" s="29">
        <f t="shared" si="2"/>
        <v>370000</v>
      </c>
      <c r="E38" s="41" t="s">
        <v>37</v>
      </c>
    </row>
    <row r="39" spans="1:5" s="10" customFormat="1" ht="13.5" customHeight="1">
      <c r="A39" s="43" t="s">
        <v>38</v>
      </c>
      <c r="B39" s="36">
        <v>4000000</v>
      </c>
      <c r="C39" s="36">
        <v>10000000</v>
      </c>
      <c r="D39" s="29">
        <f t="shared" si="2"/>
        <v>-6000000</v>
      </c>
      <c r="E39" s="41" t="s">
        <v>39</v>
      </c>
    </row>
    <row r="40" spans="1:5" s="10" customFormat="1" ht="13.5" customHeight="1">
      <c r="A40" s="43" t="s">
        <v>40</v>
      </c>
      <c r="B40" s="36">
        <v>0</v>
      </c>
      <c r="C40" s="36"/>
      <c r="D40" s="29">
        <f t="shared" si="2"/>
        <v>0</v>
      </c>
      <c r="E40" s="44"/>
    </row>
    <row r="41" spans="1:5" s="10" customFormat="1" ht="13.5" customHeight="1">
      <c r="A41" s="43" t="s">
        <v>41</v>
      </c>
      <c r="B41" s="36">
        <v>0</v>
      </c>
      <c r="C41" s="36">
        <v>0</v>
      </c>
      <c r="D41" s="29">
        <f t="shared" si="2"/>
        <v>0</v>
      </c>
      <c r="E41" s="45"/>
    </row>
    <row r="42" spans="1:5" s="10" customFormat="1" ht="13.5" customHeight="1">
      <c r="A42" s="43" t="s">
        <v>42</v>
      </c>
      <c r="B42" s="36">
        <v>0</v>
      </c>
      <c r="C42" s="36">
        <v>0</v>
      </c>
      <c r="D42" s="29">
        <f t="shared" si="2"/>
        <v>0</v>
      </c>
      <c r="E42" s="45"/>
    </row>
    <row r="43" spans="1:5" s="10" customFormat="1" ht="13.5" customHeight="1">
      <c r="A43" s="19" t="s">
        <v>43</v>
      </c>
      <c r="B43" s="56">
        <f>B8+B12+B19+B26+B38+B39+B40</f>
        <v>255087000</v>
      </c>
      <c r="C43" s="56">
        <f>C8+C12+C19+C26+C38+C39+C40</f>
        <v>228503150</v>
      </c>
      <c r="D43" s="30">
        <f>SUM(D7:D30)</f>
        <v>35997850</v>
      </c>
      <c r="E43" s="20"/>
    </row>
    <row r="44" spans="1:5" s="10" customFormat="1" ht="13.5" customHeight="1">
      <c r="A44" s="15" t="s">
        <v>44</v>
      </c>
      <c r="B44" s="46">
        <v>2201499</v>
      </c>
      <c r="C44" s="46">
        <v>4074819</v>
      </c>
      <c r="D44" s="29">
        <f>B44-C44</f>
        <v>-1873320</v>
      </c>
      <c r="E44" s="21"/>
    </row>
    <row r="45" spans="1:5" s="10" customFormat="1" ht="13.5" customHeight="1">
      <c r="A45" s="22" t="s">
        <v>45</v>
      </c>
      <c r="B45" s="55">
        <f>SUM(B43:B44)</f>
        <v>257288499</v>
      </c>
      <c r="C45" s="55">
        <f>SUM(C43:C44)</f>
        <v>232577969</v>
      </c>
      <c r="D45" s="31">
        <f>SUM(D43:D44)</f>
        <v>34124530</v>
      </c>
      <c r="E45" s="23"/>
    </row>
    <row r="46" spans="1:5" s="10" customFormat="1" ht="13.5" customHeight="1">
      <c r="A46" s="43" t="s">
        <v>46</v>
      </c>
      <c r="B46" s="36"/>
      <c r="C46" s="36"/>
      <c r="D46" s="29"/>
      <c r="E46" s="41"/>
    </row>
    <row r="47" spans="1:5" s="10" customFormat="1" ht="13.5" customHeight="1">
      <c r="A47" s="42" t="s">
        <v>47</v>
      </c>
      <c r="B47" s="47">
        <f>SUM(B48:B65)</f>
        <v>185373000</v>
      </c>
      <c r="C47" s="47">
        <f>SUM(C48:C65)</f>
        <v>149797150</v>
      </c>
      <c r="D47" s="29"/>
      <c r="E47" s="41"/>
    </row>
    <row r="48" spans="1:5" s="10" customFormat="1" ht="13.5" customHeight="1">
      <c r="A48" s="43" t="s">
        <v>48</v>
      </c>
      <c r="B48" s="36">
        <v>18000000</v>
      </c>
      <c r="C48" s="36">
        <v>20200000</v>
      </c>
      <c r="D48" s="29">
        <f aca="true" t="shared" si="3" ref="D48:D59">B48-C48</f>
        <v>-2200000</v>
      </c>
      <c r="E48" s="41"/>
    </row>
    <row r="49" spans="1:5" s="10" customFormat="1" ht="13.5" customHeight="1">
      <c r="A49" s="43" t="s">
        <v>49</v>
      </c>
      <c r="B49" s="36">
        <v>6000000</v>
      </c>
      <c r="C49" s="36">
        <v>6300000</v>
      </c>
      <c r="D49" s="29">
        <f t="shared" si="3"/>
        <v>-300000</v>
      </c>
      <c r="E49" s="48"/>
    </row>
    <row r="50" spans="1:5" s="10" customFormat="1" ht="13.5" customHeight="1">
      <c r="A50" s="12" t="s">
        <v>51</v>
      </c>
      <c r="B50" s="36">
        <v>2700000</v>
      </c>
      <c r="C50" s="36">
        <v>2100000</v>
      </c>
      <c r="D50" s="29">
        <f t="shared" si="3"/>
        <v>600000</v>
      </c>
      <c r="E50" s="37"/>
    </row>
    <row r="51" spans="1:5" s="10" customFormat="1" ht="13.5" customHeight="1">
      <c r="A51" s="50" t="s">
        <v>52</v>
      </c>
      <c r="B51" s="36">
        <v>2000000</v>
      </c>
      <c r="C51" s="36">
        <v>2000000</v>
      </c>
      <c r="D51" s="29">
        <f t="shared" si="3"/>
        <v>0</v>
      </c>
      <c r="E51" s="41"/>
    </row>
    <row r="52" spans="1:5" s="10" customFormat="1" ht="13.5" customHeight="1">
      <c r="A52" s="50" t="s">
        <v>118</v>
      </c>
      <c r="B52" s="36"/>
      <c r="C52" s="36">
        <v>700000</v>
      </c>
      <c r="D52" s="29"/>
      <c r="E52" s="41"/>
    </row>
    <row r="53" spans="1:5" s="10" customFormat="1" ht="13.5" customHeight="1">
      <c r="A53" s="50" t="s">
        <v>119</v>
      </c>
      <c r="B53" s="36"/>
      <c r="C53" s="36">
        <v>1513000</v>
      </c>
      <c r="D53" s="29"/>
      <c r="E53" s="41"/>
    </row>
    <row r="54" spans="1:5" s="10" customFormat="1" ht="13.5" customHeight="1">
      <c r="A54" s="50" t="s">
        <v>53</v>
      </c>
      <c r="B54" s="36">
        <v>2600000</v>
      </c>
      <c r="C54" s="36">
        <v>2600000</v>
      </c>
      <c r="D54" s="29">
        <f t="shared" si="3"/>
        <v>0</v>
      </c>
      <c r="E54" s="41"/>
    </row>
    <row r="55" spans="1:5" s="10" customFormat="1" ht="13.5" customHeight="1">
      <c r="A55" s="50" t="s">
        <v>54</v>
      </c>
      <c r="B55" s="36">
        <v>2000000</v>
      </c>
      <c r="C55" s="36">
        <v>2000000</v>
      </c>
      <c r="D55" s="29">
        <f t="shared" si="3"/>
        <v>0</v>
      </c>
      <c r="E55" s="41"/>
    </row>
    <row r="56" spans="1:5" s="10" customFormat="1" ht="13.5" customHeight="1">
      <c r="A56" s="50" t="s">
        <v>55</v>
      </c>
      <c r="B56" s="36">
        <v>5000000</v>
      </c>
      <c r="C56" s="36">
        <v>5000000</v>
      </c>
      <c r="D56" s="59">
        <f t="shared" si="3"/>
        <v>0</v>
      </c>
      <c r="E56" s="41"/>
    </row>
    <row r="57" spans="1:5" s="10" customFormat="1" ht="13.5" customHeight="1">
      <c r="A57" s="50" t="s">
        <v>56</v>
      </c>
      <c r="B57" s="36">
        <v>2625000</v>
      </c>
      <c r="C57" s="36">
        <v>2600000</v>
      </c>
      <c r="D57" s="59">
        <f t="shared" si="3"/>
        <v>25000</v>
      </c>
      <c r="E57" s="41"/>
    </row>
    <row r="58" spans="1:5" s="10" customFormat="1" ht="13.5" customHeight="1">
      <c r="A58" s="50" t="s">
        <v>57</v>
      </c>
      <c r="B58" s="61">
        <v>6500000</v>
      </c>
      <c r="C58" s="36"/>
      <c r="D58" s="59">
        <f t="shared" si="3"/>
        <v>6500000</v>
      </c>
      <c r="E58" s="49" t="s">
        <v>50</v>
      </c>
    </row>
    <row r="59" spans="1:5" s="10" customFormat="1" ht="13.5" customHeight="1">
      <c r="A59" s="62" t="s">
        <v>58</v>
      </c>
      <c r="B59" s="36">
        <v>8000000</v>
      </c>
      <c r="C59" s="36">
        <v>10000000</v>
      </c>
      <c r="D59" s="59">
        <f t="shared" si="3"/>
        <v>-2000000</v>
      </c>
      <c r="E59" s="49"/>
    </row>
    <row r="60" spans="1:5" s="10" customFormat="1" ht="13.5" customHeight="1">
      <c r="A60" s="62" t="s">
        <v>59</v>
      </c>
      <c r="B60" s="36">
        <v>70000000</v>
      </c>
      <c r="C60" s="36">
        <v>46000000</v>
      </c>
      <c r="D60" s="59"/>
      <c r="E60" s="49"/>
    </row>
    <row r="61" spans="1:5" s="10" customFormat="1" ht="13.5" customHeight="1">
      <c r="A61" s="62" t="s">
        <v>60</v>
      </c>
      <c r="B61" s="36">
        <v>16744000</v>
      </c>
      <c r="C61" s="36">
        <v>11335000</v>
      </c>
      <c r="D61" s="59">
        <f>B61-C61</f>
        <v>5409000</v>
      </c>
      <c r="E61" s="49"/>
    </row>
    <row r="62" spans="1:5" s="10" customFormat="1" ht="13.5" customHeight="1">
      <c r="A62" s="43" t="s">
        <v>61</v>
      </c>
      <c r="B62" s="36">
        <v>6650000</v>
      </c>
      <c r="C62" s="36">
        <v>6900000</v>
      </c>
      <c r="D62" s="29">
        <f>B62-C62</f>
        <v>-250000</v>
      </c>
      <c r="E62" s="41"/>
    </row>
    <row r="63" spans="1:5" s="10" customFormat="1" ht="13.5" customHeight="1">
      <c r="A63" s="43" t="s">
        <v>62</v>
      </c>
      <c r="B63" s="36">
        <v>27449000</v>
      </c>
      <c r="C63" s="36">
        <v>21444150</v>
      </c>
      <c r="D63" s="59">
        <f>B63-C63</f>
        <v>6004850</v>
      </c>
      <c r="E63" s="49"/>
    </row>
    <row r="64" spans="1:5" s="10" customFormat="1" ht="13.5" customHeight="1">
      <c r="A64" s="43" t="s">
        <v>63</v>
      </c>
      <c r="B64" s="58">
        <v>4100000</v>
      </c>
      <c r="C64" s="58">
        <v>4100000</v>
      </c>
      <c r="D64" s="59">
        <f>B64-C64</f>
        <v>0</v>
      </c>
      <c r="E64" s="49"/>
    </row>
    <row r="65" spans="1:5" s="10" customFormat="1" ht="13.5" customHeight="1">
      <c r="A65" s="43" t="s">
        <v>64</v>
      </c>
      <c r="B65" s="58">
        <v>5005000</v>
      </c>
      <c r="C65" s="58">
        <v>5005000</v>
      </c>
      <c r="D65" s="59">
        <f>B65-C65</f>
        <v>0</v>
      </c>
      <c r="E65" s="49"/>
    </row>
    <row r="66" spans="1:5" s="10" customFormat="1" ht="13.5" customHeight="1">
      <c r="A66" s="42" t="s">
        <v>65</v>
      </c>
      <c r="B66" s="39">
        <f>SUM(B67:B96)</f>
        <v>61480000</v>
      </c>
      <c r="C66" s="39">
        <f>SUM(C67:C96)</f>
        <v>70620000</v>
      </c>
      <c r="D66" s="60"/>
      <c r="E66" s="41"/>
    </row>
    <row r="67" spans="1:5" s="10" customFormat="1" ht="13.5" customHeight="1">
      <c r="A67" s="43" t="s">
        <v>66</v>
      </c>
      <c r="B67" s="36">
        <v>80000000</v>
      </c>
      <c r="C67" s="36">
        <v>80000000</v>
      </c>
      <c r="D67" s="60"/>
      <c r="E67" s="41" t="s">
        <v>67</v>
      </c>
    </row>
    <row r="68" spans="1:5" s="10" customFormat="1" ht="13.5" customHeight="1">
      <c r="A68" s="43" t="s">
        <v>68</v>
      </c>
      <c r="B68" s="36">
        <v>300000</v>
      </c>
      <c r="C68" s="36">
        <v>600000</v>
      </c>
      <c r="D68" s="59">
        <f aca="true" t="shared" si="4" ref="D68:D104">B68-C68</f>
        <v>-300000</v>
      </c>
      <c r="E68" s="41"/>
    </row>
    <row r="69" spans="1:5" s="10" customFormat="1" ht="13.5" customHeight="1">
      <c r="A69" s="43" t="s">
        <v>69</v>
      </c>
      <c r="B69" s="36">
        <v>1500000</v>
      </c>
      <c r="C69" s="36">
        <v>1250000</v>
      </c>
      <c r="D69" s="59">
        <f t="shared" si="4"/>
        <v>250000</v>
      </c>
      <c r="E69" s="41"/>
    </row>
    <row r="70" spans="1:5" s="10" customFormat="1" ht="13.5" customHeight="1">
      <c r="A70" s="43" t="s">
        <v>70</v>
      </c>
      <c r="B70" s="36">
        <v>10000000</v>
      </c>
      <c r="C70" s="36">
        <v>8000000</v>
      </c>
      <c r="D70" s="59">
        <f t="shared" si="4"/>
        <v>2000000</v>
      </c>
      <c r="E70" s="41"/>
    </row>
    <row r="71" spans="1:5" s="10" customFormat="1" ht="13.5" customHeight="1">
      <c r="A71" s="43" t="s">
        <v>71</v>
      </c>
      <c r="B71" s="36">
        <v>6000000</v>
      </c>
      <c r="C71" s="36">
        <v>6500000</v>
      </c>
      <c r="D71" s="59">
        <f t="shared" si="4"/>
        <v>-500000</v>
      </c>
      <c r="E71" s="41"/>
    </row>
    <row r="72" spans="1:5" s="10" customFormat="1" ht="13.5" customHeight="1">
      <c r="A72" s="43" t="s">
        <v>72</v>
      </c>
      <c r="B72" s="36">
        <v>800000</v>
      </c>
      <c r="C72" s="36">
        <v>700000</v>
      </c>
      <c r="D72" s="29">
        <f t="shared" si="4"/>
        <v>100000</v>
      </c>
      <c r="E72" s="41"/>
    </row>
    <row r="73" spans="1:5" s="10" customFormat="1" ht="13.5" customHeight="1">
      <c r="A73" s="43" t="s">
        <v>73</v>
      </c>
      <c r="B73" s="36">
        <v>5000000</v>
      </c>
      <c r="C73" s="36">
        <v>4000000</v>
      </c>
      <c r="D73" s="29">
        <f t="shared" si="4"/>
        <v>1000000</v>
      </c>
      <c r="E73" s="41"/>
    </row>
    <row r="74" spans="1:5" s="10" customFormat="1" ht="13.5" customHeight="1">
      <c r="A74" s="43" t="s">
        <v>74</v>
      </c>
      <c r="B74" s="36">
        <v>1000000</v>
      </c>
      <c r="C74" s="36">
        <v>450000</v>
      </c>
      <c r="D74" s="29">
        <f t="shared" si="4"/>
        <v>550000</v>
      </c>
      <c r="E74" s="41"/>
    </row>
    <row r="75" spans="1:5" s="10" customFormat="1" ht="13.5" customHeight="1">
      <c r="A75" s="43" t="s">
        <v>75</v>
      </c>
      <c r="B75" s="36">
        <v>3000000</v>
      </c>
      <c r="C75" s="36">
        <v>2000000</v>
      </c>
      <c r="D75" s="29">
        <f t="shared" si="4"/>
        <v>1000000</v>
      </c>
      <c r="E75" s="41"/>
    </row>
    <row r="76" spans="1:5" s="10" customFormat="1" ht="13.5" customHeight="1">
      <c r="A76" s="43" t="s">
        <v>76</v>
      </c>
      <c r="B76" s="36">
        <v>10000000</v>
      </c>
      <c r="C76" s="36">
        <v>7800000</v>
      </c>
      <c r="D76" s="29">
        <f t="shared" si="4"/>
        <v>2200000</v>
      </c>
      <c r="E76" s="41"/>
    </row>
    <row r="77" spans="1:5" s="10" customFormat="1" ht="13.5" customHeight="1">
      <c r="A77" s="43" t="s">
        <v>77</v>
      </c>
      <c r="B77" s="36">
        <v>0</v>
      </c>
      <c r="C77" s="36">
        <v>50000</v>
      </c>
      <c r="D77" s="29">
        <f t="shared" si="4"/>
        <v>-50000</v>
      </c>
      <c r="E77" s="41"/>
    </row>
    <row r="78" spans="1:5" s="10" customFormat="1" ht="13.5" customHeight="1">
      <c r="A78" s="43" t="s">
        <v>78</v>
      </c>
      <c r="B78" s="36">
        <v>10000000</v>
      </c>
      <c r="C78" s="36">
        <v>10000000</v>
      </c>
      <c r="D78" s="29">
        <f t="shared" si="4"/>
        <v>0</v>
      </c>
      <c r="E78" s="41"/>
    </row>
    <row r="79" spans="1:5" s="10" customFormat="1" ht="13.5" customHeight="1">
      <c r="A79" s="43" t="s">
        <v>79</v>
      </c>
      <c r="B79" s="36">
        <v>6000000</v>
      </c>
      <c r="C79" s="36">
        <v>6000000</v>
      </c>
      <c r="D79" s="29">
        <f t="shared" si="4"/>
        <v>0</v>
      </c>
      <c r="E79" s="41" t="s">
        <v>80</v>
      </c>
    </row>
    <row r="80" spans="1:5" s="10" customFormat="1" ht="13.5" customHeight="1">
      <c r="A80" s="43" t="s">
        <v>81</v>
      </c>
      <c r="B80" s="36">
        <v>1500000</v>
      </c>
      <c r="C80" s="36">
        <v>1000000</v>
      </c>
      <c r="D80" s="29">
        <f t="shared" si="4"/>
        <v>500000</v>
      </c>
      <c r="E80" s="41"/>
    </row>
    <row r="81" spans="1:5" s="10" customFormat="1" ht="13.5" customHeight="1">
      <c r="A81" s="43" t="s">
        <v>82</v>
      </c>
      <c r="B81" s="36">
        <v>5000000</v>
      </c>
      <c r="C81" s="36">
        <v>9000000</v>
      </c>
      <c r="D81" s="29">
        <f t="shared" si="4"/>
        <v>-4000000</v>
      </c>
      <c r="E81" s="49"/>
    </row>
    <row r="82" spans="1:5" s="10" customFormat="1" ht="13.5" customHeight="1">
      <c r="A82" s="43" t="s">
        <v>83</v>
      </c>
      <c r="B82" s="36">
        <v>1500000</v>
      </c>
      <c r="C82" s="36">
        <v>1500000</v>
      </c>
      <c r="D82" s="29">
        <f t="shared" si="4"/>
        <v>0</v>
      </c>
      <c r="E82" s="41"/>
    </row>
    <row r="83" spans="1:5" s="10" customFormat="1" ht="13.5" customHeight="1">
      <c r="A83" s="43" t="s">
        <v>84</v>
      </c>
      <c r="B83" s="36">
        <v>7000000</v>
      </c>
      <c r="C83" s="36">
        <v>4700000</v>
      </c>
      <c r="D83" s="29">
        <f t="shared" si="4"/>
        <v>2300000</v>
      </c>
      <c r="E83" s="41" t="s">
        <v>85</v>
      </c>
    </row>
    <row r="84" spans="1:5" s="10" customFormat="1" ht="13.5" customHeight="1">
      <c r="A84" s="43" t="s">
        <v>86</v>
      </c>
      <c r="B84" s="36">
        <v>3500000</v>
      </c>
      <c r="C84" s="36">
        <v>5000000</v>
      </c>
      <c r="D84" s="29">
        <f t="shared" si="4"/>
        <v>-1500000</v>
      </c>
      <c r="E84" s="41"/>
    </row>
    <row r="85" spans="1:5" s="10" customFormat="1" ht="13.5" customHeight="1">
      <c r="A85" s="43" t="s">
        <v>87</v>
      </c>
      <c r="B85" s="36">
        <v>0</v>
      </c>
      <c r="C85" s="36">
        <v>0</v>
      </c>
      <c r="D85" s="29">
        <f t="shared" si="4"/>
        <v>0</v>
      </c>
      <c r="E85" s="41" t="s">
        <v>88</v>
      </c>
    </row>
    <row r="86" spans="1:5" s="10" customFormat="1" ht="13.5" customHeight="1">
      <c r="A86" s="43" t="s">
        <v>89</v>
      </c>
      <c r="B86" s="36">
        <v>200000</v>
      </c>
      <c r="C86" s="36">
        <v>800000</v>
      </c>
      <c r="D86" s="29">
        <f t="shared" si="4"/>
        <v>-600000</v>
      </c>
      <c r="E86" s="41"/>
    </row>
    <row r="87" spans="1:5" s="10" customFormat="1" ht="13.5" customHeight="1">
      <c r="A87" s="43" t="s">
        <v>90</v>
      </c>
      <c r="B87" s="36">
        <v>600000</v>
      </c>
      <c r="C87" s="36">
        <v>570000</v>
      </c>
      <c r="D87" s="29">
        <f t="shared" si="4"/>
        <v>30000</v>
      </c>
      <c r="E87" s="41" t="s">
        <v>91</v>
      </c>
    </row>
    <row r="88" spans="1:5" s="10" customFormat="1" ht="13.5" customHeight="1">
      <c r="A88" s="43" t="s">
        <v>92</v>
      </c>
      <c r="B88" s="36">
        <v>10000000</v>
      </c>
      <c r="C88" s="36">
        <v>3500000</v>
      </c>
      <c r="D88" s="29">
        <f t="shared" si="4"/>
        <v>6500000</v>
      </c>
      <c r="E88" s="41"/>
    </row>
    <row r="89" spans="1:5" s="10" customFormat="1" ht="13.5" customHeight="1">
      <c r="A89" s="43" t="s">
        <v>117</v>
      </c>
      <c r="B89" s="36">
        <v>1300000</v>
      </c>
      <c r="C89" s="36"/>
      <c r="D89" s="29"/>
      <c r="E89" s="41"/>
    </row>
    <row r="90" spans="1:5" s="10" customFormat="1" ht="13.5" customHeight="1">
      <c r="A90" s="43" t="s">
        <v>93</v>
      </c>
      <c r="B90" s="36">
        <v>2000000</v>
      </c>
      <c r="C90" s="36">
        <v>1200000</v>
      </c>
      <c r="D90" s="29">
        <f t="shared" si="4"/>
        <v>800000</v>
      </c>
      <c r="E90" s="41"/>
    </row>
    <row r="91" spans="1:5" s="10" customFormat="1" ht="13.5" customHeight="1">
      <c r="A91" s="43" t="s">
        <v>114</v>
      </c>
      <c r="B91" s="36">
        <v>300000</v>
      </c>
      <c r="C91" s="36"/>
      <c r="D91" s="29"/>
      <c r="E91" s="41"/>
    </row>
    <row r="92" spans="1:5" s="10" customFormat="1" ht="13.5" customHeight="1">
      <c r="A92" s="43" t="s">
        <v>94</v>
      </c>
      <c r="B92" s="36">
        <v>300000</v>
      </c>
      <c r="C92" s="36">
        <v>1000000</v>
      </c>
      <c r="D92" s="29">
        <f t="shared" si="4"/>
        <v>-700000</v>
      </c>
      <c r="E92" s="41"/>
    </row>
    <row r="93" spans="1:5" s="10" customFormat="1" ht="13.5" customHeight="1">
      <c r="A93" s="43" t="s">
        <v>95</v>
      </c>
      <c r="B93" s="36">
        <v>6000000</v>
      </c>
      <c r="C93" s="36">
        <v>2000000</v>
      </c>
      <c r="D93" s="29">
        <f t="shared" si="4"/>
        <v>4000000</v>
      </c>
      <c r="E93" s="41" t="s">
        <v>96</v>
      </c>
    </row>
    <row r="94" spans="1:5" s="10" customFormat="1" ht="13.5" customHeight="1">
      <c r="A94" s="43" t="s">
        <v>97</v>
      </c>
      <c r="B94" s="36">
        <v>1300000</v>
      </c>
      <c r="C94" s="36">
        <v>600000</v>
      </c>
      <c r="D94" s="29">
        <f t="shared" si="4"/>
        <v>700000</v>
      </c>
      <c r="E94" s="41"/>
    </row>
    <row r="95" spans="1:5" s="10" customFormat="1" ht="13.5" customHeight="1">
      <c r="A95" s="43" t="s">
        <v>98</v>
      </c>
      <c r="B95" s="36">
        <v>380000</v>
      </c>
      <c r="C95" s="36">
        <v>400000</v>
      </c>
      <c r="D95" s="29">
        <f t="shared" si="4"/>
        <v>-20000</v>
      </c>
      <c r="E95" s="51"/>
    </row>
    <row r="96" spans="1:5" s="10" customFormat="1" ht="13.5" customHeight="1">
      <c r="A96" s="52" t="s">
        <v>99</v>
      </c>
      <c r="B96" s="36">
        <v>-113000000</v>
      </c>
      <c r="C96" s="36">
        <v>-88000000</v>
      </c>
      <c r="D96" s="29">
        <f t="shared" si="4"/>
        <v>-25000000</v>
      </c>
      <c r="E96" s="49" t="s">
        <v>100</v>
      </c>
    </row>
    <row r="97" spans="1:5" s="10" customFormat="1" ht="13.5" customHeight="1">
      <c r="A97" s="43" t="s">
        <v>101</v>
      </c>
      <c r="B97" s="36">
        <v>0</v>
      </c>
      <c r="C97" s="36">
        <v>0</v>
      </c>
      <c r="D97" s="29">
        <f t="shared" si="4"/>
        <v>0</v>
      </c>
      <c r="E97" s="41"/>
    </row>
    <row r="98" spans="1:5" s="10" customFormat="1" ht="13.5" customHeight="1">
      <c r="A98" s="43" t="s">
        <v>102</v>
      </c>
      <c r="B98" s="36">
        <v>0</v>
      </c>
      <c r="C98" s="36">
        <v>0</v>
      </c>
      <c r="D98" s="29">
        <f t="shared" si="4"/>
        <v>0</v>
      </c>
      <c r="E98" s="41"/>
    </row>
    <row r="99" spans="1:5" s="3" customFormat="1" ht="13.5" customHeight="1">
      <c r="A99" s="43" t="s">
        <v>103</v>
      </c>
      <c r="B99" s="36">
        <v>3120000</v>
      </c>
      <c r="C99" s="36">
        <v>3120000</v>
      </c>
      <c r="D99" s="29">
        <f t="shared" si="4"/>
        <v>0</v>
      </c>
      <c r="E99" s="57"/>
    </row>
    <row r="100" spans="1:5" s="3" customFormat="1" ht="13.5" customHeight="1">
      <c r="A100" s="43" t="s">
        <v>104</v>
      </c>
      <c r="B100" s="36">
        <v>3600000</v>
      </c>
      <c r="C100" s="36">
        <v>6000000</v>
      </c>
      <c r="D100" s="29">
        <f t="shared" si="4"/>
        <v>-2400000</v>
      </c>
      <c r="E100" s="57"/>
    </row>
    <row r="101" spans="1:5" s="3" customFormat="1" ht="13.5" customHeight="1">
      <c r="A101" s="53" t="s">
        <v>105</v>
      </c>
      <c r="B101" s="36">
        <v>3715499</v>
      </c>
      <c r="C101" s="36">
        <v>3040819</v>
      </c>
      <c r="D101" s="29">
        <f t="shared" si="4"/>
        <v>674680</v>
      </c>
      <c r="E101" s="54"/>
    </row>
    <row r="102" spans="1:5" s="3" customFormat="1" ht="13.5" customHeight="1">
      <c r="A102" s="22" t="s">
        <v>106</v>
      </c>
      <c r="B102" s="55">
        <f>SUM(B99:B101)+B66+B47</f>
        <v>257288499</v>
      </c>
      <c r="C102" s="55">
        <f>SUM(C99:C101)+C66+C47</f>
        <v>232577969</v>
      </c>
      <c r="D102" s="31">
        <f t="shared" si="4"/>
        <v>24710530</v>
      </c>
      <c r="E102" s="23"/>
    </row>
    <row r="103" spans="1:5" s="3" customFormat="1" ht="13.5" customHeight="1">
      <c r="A103" s="24" t="s">
        <v>107</v>
      </c>
      <c r="B103" s="66">
        <f>B43-B102</f>
        <v>-2201499</v>
      </c>
      <c r="C103" s="66">
        <f>C43-C102</f>
        <v>-4074819</v>
      </c>
      <c r="D103" s="32">
        <f t="shared" si="4"/>
        <v>1873320</v>
      </c>
      <c r="E103" s="25"/>
    </row>
    <row r="104" spans="1:5" s="3" customFormat="1" ht="13.5" customHeight="1">
      <c r="A104" s="13" t="s">
        <v>108</v>
      </c>
      <c r="B104" s="67">
        <f>B45-B102</f>
        <v>0</v>
      </c>
      <c r="C104" s="67">
        <f>C45-C102</f>
        <v>0</v>
      </c>
      <c r="D104" s="33">
        <f t="shared" si="4"/>
        <v>0</v>
      </c>
      <c r="E104" s="17"/>
    </row>
    <row r="105" s="3" customFormat="1" ht="14.25"/>
    <row r="106" s="3" customFormat="1" ht="14.25"/>
    <row r="107" s="3" customFormat="1" ht="14.25"/>
    <row r="108" s="3" customFormat="1" ht="14.25"/>
    <row r="109" spans="2:4" s="3" customFormat="1" ht="14.25">
      <c r="B109" s="5"/>
      <c r="C109" s="5"/>
      <c r="D109" s="26"/>
    </row>
    <row r="110" spans="2:4" s="3" customFormat="1" ht="14.25">
      <c r="B110" s="5"/>
      <c r="C110" s="5"/>
      <c r="D110" s="26"/>
    </row>
    <row r="111" spans="2:4" s="3" customFormat="1" ht="14.25">
      <c r="B111" s="5"/>
      <c r="C111" s="5"/>
      <c r="D111" s="26"/>
    </row>
    <row r="112" spans="2:4" s="3" customFormat="1" ht="14.25">
      <c r="B112" s="5"/>
      <c r="C112" s="5"/>
      <c r="D112" s="26"/>
    </row>
    <row r="113" spans="2:4" s="3" customFormat="1" ht="14.25">
      <c r="B113" s="5"/>
      <c r="C113" s="5"/>
      <c r="D113" s="26"/>
    </row>
    <row r="114" spans="2:4" s="3" customFormat="1" ht="14.25">
      <c r="B114" s="5"/>
      <c r="C114" s="5"/>
      <c r="D114" s="26"/>
    </row>
    <row r="115" spans="2:4" s="3" customFormat="1" ht="14.25">
      <c r="B115" s="5"/>
      <c r="C115" s="5"/>
      <c r="D115" s="26"/>
    </row>
    <row r="116" spans="2:4" s="3" customFormat="1" ht="14.25">
      <c r="B116" s="5"/>
      <c r="C116" s="5"/>
      <c r="D116" s="26"/>
    </row>
    <row r="117" spans="2:4" s="3" customFormat="1" ht="14.25">
      <c r="B117" s="5"/>
      <c r="C117" s="5"/>
      <c r="D117" s="26"/>
    </row>
    <row r="118" spans="2:4" s="3" customFormat="1" ht="14.25">
      <c r="B118" s="5"/>
      <c r="C118" s="5"/>
      <c r="D118" s="26"/>
    </row>
    <row r="119" spans="2:4" s="3" customFormat="1" ht="14.25">
      <c r="B119" s="5"/>
      <c r="C119" s="5"/>
      <c r="D119" s="26"/>
    </row>
    <row r="120" spans="2:4" s="3" customFormat="1" ht="14.25">
      <c r="B120" s="5"/>
      <c r="C120" s="5"/>
      <c r="D120" s="26"/>
    </row>
    <row r="121" spans="2:4" s="3" customFormat="1" ht="14.25">
      <c r="B121" s="5"/>
      <c r="C121" s="5"/>
      <c r="D121" s="26"/>
    </row>
    <row r="122" spans="2:4" s="3" customFormat="1" ht="14.25">
      <c r="B122" s="5"/>
      <c r="C122" s="5"/>
      <c r="D122" s="26"/>
    </row>
    <row r="123" spans="2:4" s="3" customFormat="1" ht="14.25">
      <c r="B123" s="5"/>
      <c r="C123" s="5"/>
      <c r="D123" s="26"/>
    </row>
    <row r="124" spans="2:4" s="3" customFormat="1" ht="14.25">
      <c r="B124" s="5"/>
      <c r="C124" s="5"/>
      <c r="D124" s="26"/>
    </row>
    <row r="125" spans="2:4" s="3" customFormat="1" ht="14.25">
      <c r="B125" s="5"/>
      <c r="C125" s="5"/>
      <c r="D125" s="26"/>
    </row>
    <row r="126" spans="2:4" s="3" customFormat="1" ht="14.25">
      <c r="B126" s="5"/>
      <c r="C126" s="5"/>
      <c r="D126" s="26"/>
    </row>
    <row r="127" spans="2:4" s="3" customFormat="1" ht="14.25">
      <c r="B127" s="5"/>
      <c r="C127" s="5"/>
      <c r="D127" s="26"/>
    </row>
    <row r="128" spans="2:4" s="3" customFormat="1" ht="14.25">
      <c r="B128" s="5"/>
      <c r="C128" s="5"/>
      <c r="D128" s="26"/>
    </row>
    <row r="129" spans="2:4" s="3" customFormat="1" ht="14.25">
      <c r="B129" s="5"/>
      <c r="C129" s="5"/>
      <c r="D129" s="26"/>
    </row>
    <row r="130" spans="2:4" s="3" customFormat="1" ht="14.25">
      <c r="B130" s="5"/>
      <c r="C130" s="5"/>
      <c r="D130" s="26"/>
    </row>
    <row r="131" spans="2:4" s="3" customFormat="1" ht="14.25">
      <c r="B131" s="5"/>
      <c r="C131" s="5"/>
      <c r="D131" s="26"/>
    </row>
    <row r="132" spans="2:4" s="3" customFormat="1" ht="14.25">
      <c r="B132" s="5"/>
      <c r="C132" s="5"/>
      <c r="D132" s="26"/>
    </row>
    <row r="133" spans="2:4" s="3" customFormat="1" ht="14.25">
      <c r="B133" s="5"/>
      <c r="C133" s="5"/>
      <c r="D133" s="26"/>
    </row>
    <row r="134" spans="2:4" s="3" customFormat="1" ht="14.25">
      <c r="B134" s="5"/>
      <c r="C134" s="5"/>
      <c r="D134" s="26"/>
    </row>
    <row r="135" spans="2:4" s="3" customFormat="1" ht="14.25">
      <c r="B135" s="5"/>
      <c r="C135" s="5"/>
      <c r="D135" s="26"/>
    </row>
    <row r="136" spans="2:4" s="3" customFormat="1" ht="14.25">
      <c r="B136" s="5"/>
      <c r="C136" s="5"/>
      <c r="D136" s="26"/>
    </row>
    <row r="137" spans="2:4" s="3" customFormat="1" ht="14.25">
      <c r="B137" s="5"/>
      <c r="C137" s="5"/>
      <c r="D137" s="26"/>
    </row>
    <row r="138" spans="2:4" s="3" customFormat="1" ht="14.25">
      <c r="B138" s="5"/>
      <c r="C138" s="5"/>
      <c r="D138" s="26"/>
    </row>
    <row r="139" spans="2:4" s="3" customFormat="1" ht="14.25">
      <c r="B139" s="5"/>
      <c r="C139" s="5"/>
      <c r="D139" s="26"/>
    </row>
    <row r="140" spans="2:4" s="3" customFormat="1" ht="14.25">
      <c r="B140" s="5"/>
      <c r="C140" s="5"/>
      <c r="D140" s="26"/>
    </row>
    <row r="141" spans="2:4" s="3" customFormat="1" ht="14.25">
      <c r="B141" s="5"/>
      <c r="C141" s="5"/>
      <c r="D141" s="26"/>
    </row>
    <row r="142" spans="2:4" s="3" customFormat="1" ht="14.25">
      <c r="B142" s="5"/>
      <c r="C142" s="5"/>
      <c r="D142" s="26"/>
    </row>
    <row r="143" spans="2:4" s="4" customFormat="1" ht="14.25">
      <c r="B143" s="7"/>
      <c r="C143" s="7"/>
      <c r="D143" s="34"/>
    </row>
    <row r="144" spans="2:4" s="4" customFormat="1" ht="14.25">
      <c r="B144" s="7"/>
      <c r="C144" s="7"/>
      <c r="D144" s="34"/>
    </row>
    <row r="145" spans="2:4" s="4" customFormat="1" ht="14.25">
      <c r="B145" s="7"/>
      <c r="C145" s="7"/>
      <c r="D145" s="34"/>
    </row>
    <row r="146" spans="2:4" s="4" customFormat="1" ht="14.25">
      <c r="B146" s="7"/>
      <c r="C146" s="7"/>
      <c r="D146" s="34"/>
    </row>
    <row r="147" spans="2:4" s="4" customFormat="1" ht="14.25">
      <c r="B147" s="7"/>
      <c r="C147" s="7"/>
      <c r="D147" s="34"/>
    </row>
    <row r="148" spans="2:4" s="4" customFormat="1" ht="14.25">
      <c r="B148" s="7"/>
      <c r="C148" s="7"/>
      <c r="D148" s="34"/>
    </row>
    <row r="149" spans="2:4" s="4" customFormat="1" ht="14.25">
      <c r="B149" s="7"/>
      <c r="C149" s="7"/>
      <c r="D149" s="34"/>
    </row>
    <row r="150" spans="2:4" s="4" customFormat="1" ht="14.25">
      <c r="B150" s="7"/>
      <c r="C150" s="7"/>
      <c r="D150" s="34"/>
    </row>
    <row r="151" spans="2:4" s="4" customFormat="1" ht="14.25">
      <c r="B151" s="7"/>
      <c r="C151" s="7"/>
      <c r="D151" s="34"/>
    </row>
    <row r="152" spans="2:4" s="4" customFormat="1" ht="14.25">
      <c r="B152" s="7"/>
      <c r="C152" s="7"/>
      <c r="D152" s="34"/>
    </row>
    <row r="153" spans="2:4" s="4" customFormat="1" ht="14.25">
      <c r="B153" s="7"/>
      <c r="C153" s="7"/>
      <c r="D153" s="34"/>
    </row>
    <row r="154" spans="2:4" s="4" customFormat="1" ht="14.25">
      <c r="B154" s="7"/>
      <c r="C154" s="7"/>
      <c r="D154" s="34"/>
    </row>
    <row r="155" spans="2:4" s="4" customFormat="1" ht="14.25">
      <c r="B155" s="7"/>
      <c r="C155" s="7"/>
      <c r="D155" s="34"/>
    </row>
  </sheetData>
  <sheetProtection/>
  <mergeCells count="3">
    <mergeCell ref="A3:E3"/>
    <mergeCell ref="A5:E5"/>
    <mergeCell ref="A4:E4"/>
  </mergeCells>
  <printOptions horizontalCentered="1"/>
  <pageMargins left="0.5118055555555555" right="0.66875" top="0.4722222222222222" bottom="0.5118055555555555" header="0.5118055555555555" footer="0.5506944444444445"/>
  <pageSetup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2011-05-24T09:37:54Z</cp:lastPrinted>
  <dcterms:created xsi:type="dcterms:W3CDTF">2001-04-17T09:22:45Z</dcterms:created>
  <dcterms:modified xsi:type="dcterms:W3CDTF">2011-05-24T13:11:07Z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